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<sst xmlns="http://schemas.openxmlformats.org/spreadsheetml/2006/main" count="159" uniqueCount="110">
  <si>
    <t>ID</t>
  </si>
  <si>
    <t>Prijedlog: povlačenje točke 7. i 8.</t>
  </si>
  <si>
    <t>NE</t>
  </si>
  <si>
    <t>ZA</t>
  </si>
  <si>
    <t>PROTIV</t>
  </si>
  <si>
    <t>2.</t>
  </si>
  <si>
    <t>Izbor predsjednice Glavne skupštine</t>
  </si>
  <si>
    <t>DA</t>
  </si>
  <si>
    <t>ZA</t>
  </si>
  <si>
    <t>SUZDRŽANI</t>
  </si>
  <si>
    <t>4.</t>
  </si>
  <si>
    <t>Odluka o odobrenju Izvješća o primicima za 2022. godinu</t>
  </si>
  <si>
    <t>DA</t>
  </si>
  <si>
    <t>ZA</t>
  </si>
  <si>
    <t>PROTIV</t>
  </si>
  <si>
    <t>SUZDRŽANI</t>
  </si>
  <si>
    <t>5. a)</t>
  </si>
  <si>
    <t>NE</t>
  </si>
  <si>
    <t>PROTIV</t>
  </si>
  <si>
    <t>SUZDRŽANI</t>
  </si>
  <si>
    <t>5. b)</t>
  </si>
  <si>
    <t>DA</t>
  </si>
  <si>
    <t>ZA</t>
  </si>
  <si>
    <t>PROTIV</t>
  </si>
  <si>
    <t>SUZDRŽANI</t>
  </si>
  <si>
    <t>6. a)</t>
  </si>
  <si>
    <t>DA</t>
  </si>
  <si>
    <t>ZA</t>
  </si>
  <si>
    <t>SUZDRŽANI</t>
  </si>
  <si>
    <t>6. b)</t>
  </si>
  <si>
    <t>DA</t>
  </si>
  <si>
    <t>ZA</t>
  </si>
  <si>
    <t>PROTIV</t>
  </si>
  <si>
    <t>SUZDRŽANI</t>
  </si>
  <si>
    <t>NEMA PRAVO GLASA</t>
  </si>
  <si>
    <t>6. c)</t>
  </si>
  <si>
    <t>DA</t>
  </si>
  <si>
    <t>ZA</t>
  </si>
  <si>
    <t>SUZDRŽANI</t>
  </si>
  <si>
    <t>6. d)</t>
  </si>
  <si>
    <t>DA</t>
  </si>
  <si>
    <t>ZA</t>
  </si>
  <si>
    <t>PROTIV</t>
  </si>
  <si>
    <t>SUZDRŽANI</t>
  </si>
  <si>
    <t>6. e)</t>
  </si>
  <si>
    <t>DA</t>
  </si>
  <si>
    <t>ZA</t>
  </si>
  <si>
    <t>PROTIV</t>
  </si>
  <si>
    <t>SUZDRŽANI</t>
  </si>
  <si>
    <t>7.</t>
  </si>
  <si>
    <t>Odluka o povlačenju dionica Društva s uvrštenja na uređenom tržištu (delistiranju s Burze)</t>
  </si>
  <si>
    <t>NE</t>
  </si>
  <si>
    <t>ZA</t>
  </si>
  <si>
    <t>PROTIV</t>
  </si>
  <si>
    <t>SUZDRŽANI</t>
  </si>
  <si>
    <t>8.</t>
  </si>
  <si>
    <t xml:space="preserve">Odluka o davanju ovlasti Upravi Društva za stjecanje vlastitih dionica </t>
  </si>
  <si>
    <t>NE</t>
  </si>
  <si>
    <t>PROTIV</t>
  </si>
  <si>
    <t>9.</t>
  </si>
  <si>
    <t xml:space="preserve">Donošenje odluke o usklađenju temeljnog kapitala i dionica Društva smanjenjem temeljnog 
     kapitala     
</t>
  </si>
  <si>
    <t>DA</t>
  </si>
  <si>
    <t>ZA</t>
  </si>
  <si>
    <t>SUZDRŽANI</t>
  </si>
  <si>
    <t>10.</t>
  </si>
  <si>
    <t>Donošenje Odluke o izmjeni Statuta</t>
  </si>
  <si>
    <t>DA</t>
  </si>
  <si>
    <t>ZA</t>
  </si>
  <si>
    <t>SUZDRŽANI</t>
  </si>
  <si>
    <t>11.</t>
  </si>
  <si>
    <t>Izbor revizora Društva za 2023. godinu</t>
  </si>
  <si>
    <t>DA</t>
  </si>
  <si>
    <t>ZA</t>
  </si>
  <si>
    <t>PROTIV</t>
  </si>
  <si>
    <t>SUZDRŽANI</t>
  </si>
  <si>
    <t>Opoziv i  izbor članova Nadzornog odbora</t>
  </si>
  <si>
    <t>DA</t>
  </si>
  <si>
    <t>ZA</t>
  </si>
  <si>
    <t>SUZDRŽANI</t>
  </si>
  <si>
    <t>DA</t>
  </si>
  <si>
    <t>ZA</t>
  </si>
  <si>
    <t>PROTIV</t>
  </si>
  <si>
    <t>SUZDRŽANI</t>
  </si>
  <si>
    <t>Postotak</t>
  </si>
  <si>
    <t>Naziv točke</t>
  </si>
  <si>
    <t>Rbr.</t>
  </si>
  <si>
    <t>Prijedlog prihvaćen</t>
  </si>
  <si>
    <t>Osnova prihvaćanja</t>
  </si>
  <si>
    <t>Granica prihvaćanja</t>
  </si>
  <si>
    <t>Broj glasova dioničara</t>
  </si>
  <si>
    <t>Rezultat glasanja</t>
  </si>
  <si>
    <t>_________________________________</t>
  </si>
  <si>
    <t>'_________________________________</t>
  </si>
  <si>
    <t>12.1. a)</t>
  </si>
  <si>
    <t>12.1. b)</t>
  </si>
  <si>
    <t>12.2. a)</t>
  </si>
  <si>
    <t>ukupno</t>
  </si>
  <si>
    <t>Davanje razrješnice članovima Uprave Društva za 2022. godinu: Tomislav Babić</t>
  </si>
  <si>
    <t>Davanje razrješnice članovima Uprave Društva za 2022. godinu: Dražen Dobiš</t>
  </si>
  <si>
    <t>Davanje razrješnice članovima Nadzornog odbora za 2022. godinu: Mirjana Droptina</t>
  </si>
  <si>
    <t>Davanje razrješnice članovima Nadzornog odbora za 2022. godinu: Ivo Šulenta</t>
  </si>
  <si>
    <t>Davanje razrješnice članovima Nadzornog odbora za 2022. godinu: Božica Čiček-Mutavđić</t>
  </si>
  <si>
    <t>Davanje razrješnice članovima Nadzornog odbora za 2022. godinu: Igor Žonja</t>
  </si>
  <si>
    <t>Davanje razrješnice članovima Nadzornog odbora za 2022. godinu: Nenad Bakić</t>
  </si>
  <si>
    <t>Protuprijedlog Stjepana Čajića za izbor članova nadzornog odbora: Ante Župić i Andreja Vukojević</t>
  </si>
  <si>
    <t>Rezultati glasovanja Glavne skupštine Varteks d.d.</t>
  </si>
  <si>
    <t>Predsjednica Glavne skupštine:</t>
  </si>
  <si>
    <t>Snježana Belač</t>
  </si>
  <si>
    <t>Prijedlog Stjepana Čajića za izbor članova nadzornog odbora: Karla Ćorluka i Adrijana Žilić Micevski</t>
  </si>
  <si>
    <t xml:space="preserve">Protuprijedlog Antonia Popića za izbor članova nadzornog odbora: Antonio Popić i Mateja Špoljar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</si>
</sst>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17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5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 quotePrefix="1">
      <alignment vertical="top"/>
    </xf>
    <xf numFmtId="3" fontId="0" fillId="34" borderId="0" xfId="0" applyNumberFormat="1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5" borderId="0" xfId="0" applyFill="1" applyAlignment="1">
      <alignment/>
    </xf>
    <xf numFmtId="2" fontId="0" fillId="35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0" fillId="0" borderId="0" xfId="0" applyFont="1" applyAlignment="1">
      <alignment/>
    </xf>
    <xf numFmtId="3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2" fontId="1" fillId="35" borderId="0" xfId="0" applyNumberFormat="1" applyFont="1" applyFill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35" borderId="0" xfId="0" applyFont="1" applyFill="1" applyAlignment="1">
      <alignment wrapText="1"/>
    </xf>
    <xf numFmtId="0" fontId="3" fillId="35" borderId="0" xfId="0" applyFont="1" applyFill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vertical="top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K122"/>
  <sheetViews>
    <sheetView tabSelected="1" zoomScaleSheetLayoutView="100" zoomScalePageLayoutView="0" workbookViewId="0" topLeftCell="B106">
      <selection activeCell="C110" sqref="C110"/>
    </sheetView>
  </sheetViews>
  <sheetFormatPr defaultColWidth="9.140625" defaultRowHeight="12.75"/>
  <cols>
    <col min="1" max="1" width="4.00390625" style="0" bestFit="1" customWidth="1"/>
    <col min="2" max="2" width="12.140625" style="0" customWidth="1"/>
    <col min="3" max="3" width="48.00390625" style="1" customWidth="1"/>
    <col min="4" max="4" width="8.7109375" style="1" bestFit="1" customWidth="1"/>
    <col min="5" max="6" width="10.140625" style="1" bestFit="1" customWidth="1"/>
    <col min="7" max="7" width="11.00390625" style="1" bestFit="1" customWidth="1"/>
    <col min="8" max="8" width="13.7109375" style="1" bestFit="1" customWidth="1"/>
    <col min="9" max="9" width="0.13671875" style="0" customWidth="1"/>
    <col min="10" max="10" width="8.421875" style="4" bestFit="1" customWidth="1"/>
    <col min="11" max="11" width="0.13671875" style="0" customWidth="1"/>
  </cols>
  <sheetData>
    <row r="1" ht="23.25">
      <c r="C1" s="43" t="s">
        <v>105</v>
      </c>
    </row>
    <row r="3" spans="1:10" ht="25.5">
      <c r="A3" s="3" t="s">
        <v>0</v>
      </c>
      <c r="B3" s="6" t="s">
        <v>85</v>
      </c>
      <c r="C3" s="6" t="s">
        <v>84</v>
      </c>
      <c r="D3" s="7" t="s">
        <v>86</v>
      </c>
      <c r="E3" s="7" t="s">
        <v>87</v>
      </c>
      <c r="F3" s="7" t="s">
        <v>88</v>
      </c>
      <c r="G3" s="7" t="s">
        <v>89</v>
      </c>
      <c r="H3" s="7" t="s">
        <v>90</v>
      </c>
      <c r="I3">
        <v>3922949</v>
      </c>
      <c r="J3" s="5" t="s">
        <v>83</v>
      </c>
    </row>
    <row r="4" spans="1:10" ht="12.75">
      <c r="A4" s="3"/>
      <c r="B4" s="6"/>
      <c r="C4" s="6"/>
      <c r="D4" s="7"/>
      <c r="E4" s="7"/>
      <c r="F4" s="7"/>
      <c r="G4" s="7"/>
      <c r="H4" s="7"/>
      <c r="J4" s="5"/>
    </row>
    <row r="5" spans="1:10" ht="12.75">
      <c r="A5" s="3"/>
      <c r="B5" s="27"/>
      <c r="C5" s="27"/>
      <c r="D5" s="28"/>
      <c r="E5" s="28"/>
      <c r="F5" s="28"/>
      <c r="G5" s="23">
        <f>SUM(G6:G7)</f>
        <v>3922949</v>
      </c>
      <c r="H5" s="24" t="s">
        <v>96</v>
      </c>
      <c r="I5" s="25"/>
      <c r="J5" s="26">
        <f>SUM(J6:J7)</f>
        <v>100</v>
      </c>
    </row>
    <row r="6" spans="1:11" ht="18">
      <c r="A6" s="1">
        <v>12</v>
      </c>
      <c r="B6" s="9"/>
      <c r="C6" s="9" t="s">
        <v>1</v>
      </c>
      <c r="D6" s="17" t="s">
        <v>2</v>
      </c>
      <c r="E6" s="1">
        <v>50</v>
      </c>
      <c r="F6" s="1">
        <v>1961476</v>
      </c>
      <c r="G6" s="1">
        <v>15877</v>
      </c>
      <c r="H6" s="2" t="s">
        <v>3</v>
      </c>
      <c r="J6" s="12">
        <f>(G6/3922949)*100</f>
        <v>0.40472104021744865</v>
      </c>
      <c r="K6">
        <v>3922949</v>
      </c>
    </row>
    <row r="7" spans="1:10" ht="18">
      <c r="A7" s="1"/>
      <c r="B7" s="9"/>
      <c r="C7" s="9"/>
      <c r="D7" s="17"/>
      <c r="G7" s="1">
        <v>3907072</v>
      </c>
      <c r="H7" s="2" t="s">
        <v>4</v>
      </c>
      <c r="J7" s="12">
        <f>(G7/3922949)*100</f>
        <v>99.59527895978255</v>
      </c>
    </row>
    <row r="8" spans="1:10" ht="18">
      <c r="A8" s="1"/>
      <c r="B8" s="9"/>
      <c r="C8" s="9"/>
      <c r="D8" s="17"/>
      <c r="H8" s="2"/>
      <c r="J8" s="12"/>
    </row>
    <row r="9" spans="1:10" ht="18">
      <c r="A9" s="1"/>
      <c r="B9" s="22" t="s">
        <v>91</v>
      </c>
      <c r="C9" s="9"/>
      <c r="D9" s="17"/>
      <c r="H9" s="2"/>
      <c r="J9" s="12"/>
    </row>
    <row r="10" spans="1:10" ht="18">
      <c r="A10" s="1"/>
      <c r="B10" s="22"/>
      <c r="C10" s="9"/>
      <c r="D10" s="17"/>
      <c r="G10" s="30">
        <f>SUM(G11:G13)</f>
        <v>3922949</v>
      </c>
      <c r="H10" s="31" t="s">
        <v>96</v>
      </c>
      <c r="I10" s="25"/>
      <c r="J10" s="32">
        <f>SUM(J11:J13)</f>
        <v>100</v>
      </c>
    </row>
    <row r="11" spans="1:10" ht="20.25">
      <c r="A11" s="1">
        <v>15</v>
      </c>
      <c r="B11" s="20" t="s">
        <v>5</v>
      </c>
      <c r="C11" s="9" t="s">
        <v>6</v>
      </c>
      <c r="D11" s="17" t="s">
        <v>7</v>
      </c>
      <c r="E11" s="1">
        <v>50</v>
      </c>
      <c r="F11" s="1">
        <v>1961476</v>
      </c>
      <c r="G11" s="1">
        <v>3918172</v>
      </c>
      <c r="H11" s="2" t="s">
        <v>8</v>
      </c>
      <c r="J11" s="12">
        <f>(G11/3922949)*100</f>
        <v>99.87822936265549</v>
      </c>
    </row>
    <row r="12" spans="1:10" ht="20.25">
      <c r="A12" s="1"/>
      <c r="B12" s="20"/>
      <c r="C12" s="9"/>
      <c r="D12" s="17"/>
      <c r="G12" s="1">
        <v>0</v>
      </c>
      <c r="H12" s="29" t="s">
        <v>4</v>
      </c>
      <c r="J12" s="12">
        <v>0</v>
      </c>
    </row>
    <row r="13" spans="1:10" ht="18">
      <c r="A13" s="1"/>
      <c r="B13" s="9"/>
      <c r="C13" s="9"/>
      <c r="D13" s="17"/>
      <c r="G13" s="1">
        <v>4777</v>
      </c>
      <c r="H13" s="2" t="s">
        <v>9</v>
      </c>
      <c r="J13" s="12">
        <f>(G13/3922949)*100</f>
        <v>0.12177063734450791</v>
      </c>
    </row>
    <row r="14" spans="1:10" ht="18">
      <c r="A14" s="1"/>
      <c r="B14" s="9"/>
      <c r="C14" s="9"/>
      <c r="D14" s="17"/>
      <c r="H14" s="2"/>
      <c r="J14" s="12"/>
    </row>
    <row r="15" spans="1:10" ht="18">
      <c r="A15" s="1"/>
      <c r="B15" s="21" t="s">
        <v>92</v>
      </c>
      <c r="C15" s="9"/>
      <c r="D15" s="17"/>
      <c r="H15" s="2"/>
      <c r="J15" s="12"/>
    </row>
    <row r="16" spans="1:10" ht="18">
      <c r="A16" s="1"/>
      <c r="B16" s="21"/>
      <c r="C16" s="9"/>
      <c r="D16" s="17"/>
      <c r="G16" s="30">
        <f>SUM(G17:G19)</f>
        <v>3922949</v>
      </c>
      <c r="H16" s="31" t="s">
        <v>96</v>
      </c>
      <c r="I16" s="25"/>
      <c r="J16" s="32">
        <f>SUM(J17:J19)</f>
        <v>100</v>
      </c>
    </row>
    <row r="17" spans="1:10" ht="25.5">
      <c r="A17" s="1">
        <v>40</v>
      </c>
      <c r="B17" s="20" t="s">
        <v>10</v>
      </c>
      <c r="C17" s="42" t="s">
        <v>11</v>
      </c>
      <c r="D17" s="17" t="s">
        <v>12</v>
      </c>
      <c r="E17" s="1">
        <v>50</v>
      </c>
      <c r="F17" s="1">
        <v>1961476</v>
      </c>
      <c r="G17" s="1">
        <v>2111415</v>
      </c>
      <c r="H17" s="2" t="s">
        <v>13</v>
      </c>
      <c r="J17" s="12">
        <f>(G17/3922949)*100</f>
        <v>53.822137376754064</v>
      </c>
    </row>
    <row r="18" spans="1:10" ht="18">
      <c r="A18" s="1"/>
      <c r="B18" s="9"/>
      <c r="C18" s="9"/>
      <c r="D18" s="17"/>
      <c r="G18" s="1">
        <v>1788379</v>
      </c>
      <c r="H18" s="2" t="s">
        <v>14</v>
      </c>
      <c r="J18" s="12">
        <f>(G18/3922949)*100</f>
        <v>45.58761788644206</v>
      </c>
    </row>
    <row r="19" spans="1:10" ht="18">
      <c r="A19" s="1"/>
      <c r="B19" s="9"/>
      <c r="C19" s="9"/>
      <c r="D19" s="17"/>
      <c r="G19" s="1">
        <v>23155</v>
      </c>
      <c r="H19" s="2" t="s">
        <v>15</v>
      </c>
      <c r="J19" s="12">
        <f>(G19/3922949)*100</f>
        <v>0.5902447368038687</v>
      </c>
    </row>
    <row r="20" spans="1:10" ht="18">
      <c r="A20" s="1"/>
      <c r="B20" s="9"/>
      <c r="C20" s="9"/>
      <c r="D20" s="17"/>
      <c r="H20" s="2"/>
      <c r="J20" s="12"/>
    </row>
    <row r="21" spans="1:10" ht="18">
      <c r="A21" s="1"/>
      <c r="B21" s="21" t="s">
        <v>92</v>
      </c>
      <c r="C21" s="9"/>
      <c r="D21" s="17"/>
      <c r="H21" s="2"/>
      <c r="J21" s="12"/>
    </row>
    <row r="22" spans="1:10" ht="18">
      <c r="A22" s="1"/>
      <c r="B22" s="21"/>
      <c r="C22" s="9"/>
      <c r="D22" s="17"/>
      <c r="G22" s="30">
        <f>SUM(G24:G25)</f>
        <v>3922949</v>
      </c>
      <c r="H22" s="31" t="s">
        <v>96</v>
      </c>
      <c r="I22" s="25"/>
      <c r="J22" s="32">
        <f>SUM(J24:J25)</f>
        <v>100</v>
      </c>
    </row>
    <row r="23" spans="1:10" ht="18">
      <c r="A23" s="1"/>
      <c r="B23" s="21"/>
      <c r="C23" s="9"/>
      <c r="D23" s="17"/>
      <c r="G23" s="34">
        <v>0</v>
      </c>
      <c r="H23" s="35" t="s">
        <v>3</v>
      </c>
      <c r="I23" s="36"/>
      <c r="J23" s="37">
        <v>0</v>
      </c>
    </row>
    <row r="24" spans="1:10" ht="25.5">
      <c r="A24" s="1">
        <v>50</v>
      </c>
      <c r="B24" s="20" t="s">
        <v>16</v>
      </c>
      <c r="C24" s="33" t="s">
        <v>97</v>
      </c>
      <c r="D24" s="17" t="s">
        <v>17</v>
      </c>
      <c r="E24" s="1">
        <v>50</v>
      </c>
      <c r="F24" s="1">
        <v>1961476</v>
      </c>
      <c r="G24" s="1">
        <v>134054</v>
      </c>
      <c r="H24" s="2" t="s">
        <v>18</v>
      </c>
      <c r="J24" s="12">
        <f>(G24/3922949)*100</f>
        <v>3.4171741717774053</v>
      </c>
    </row>
    <row r="25" spans="1:10" ht="18">
      <c r="A25" s="1"/>
      <c r="B25" s="9"/>
      <c r="C25" s="9"/>
      <c r="D25" s="17"/>
      <c r="G25" s="1">
        <v>3788895</v>
      </c>
      <c r="H25" s="2" t="s">
        <v>19</v>
      </c>
      <c r="J25" s="12">
        <f>(G25/3922949)*100</f>
        <v>96.5828258282226</v>
      </c>
    </row>
    <row r="26" spans="1:10" ht="18">
      <c r="A26" s="1"/>
      <c r="B26" s="9"/>
      <c r="C26" s="9"/>
      <c r="D26" s="17"/>
      <c r="H26" s="2"/>
      <c r="J26" s="12"/>
    </row>
    <row r="27" spans="1:10" ht="18">
      <c r="A27" s="1"/>
      <c r="B27" s="21" t="s">
        <v>92</v>
      </c>
      <c r="C27" s="9"/>
      <c r="D27" s="17"/>
      <c r="H27" s="2"/>
      <c r="J27" s="12"/>
    </row>
    <row r="28" spans="1:10" ht="18">
      <c r="A28" s="1"/>
      <c r="B28" s="21"/>
      <c r="C28" s="9"/>
      <c r="D28" s="17"/>
      <c r="G28" s="30">
        <f>SUM(G29:G31)</f>
        <v>3922949</v>
      </c>
      <c r="H28" s="31" t="s">
        <v>96</v>
      </c>
      <c r="I28" s="25"/>
      <c r="J28" s="32">
        <f>SUM(J29:J31)</f>
        <v>100</v>
      </c>
    </row>
    <row r="29" spans="1:10" ht="25.5">
      <c r="A29" s="1">
        <v>55</v>
      </c>
      <c r="B29" s="20" t="s">
        <v>20</v>
      </c>
      <c r="C29" s="33" t="s">
        <v>98</v>
      </c>
      <c r="D29" s="17" t="s">
        <v>21</v>
      </c>
      <c r="E29" s="1">
        <v>50</v>
      </c>
      <c r="F29" s="1">
        <v>1961476</v>
      </c>
      <c r="G29" s="1">
        <v>2117747</v>
      </c>
      <c r="H29" s="2" t="s">
        <v>22</v>
      </c>
      <c r="J29" s="12">
        <f>(G29/3922949)*100</f>
        <v>53.98354656152807</v>
      </c>
    </row>
    <row r="30" spans="1:10" ht="18">
      <c r="A30" s="1"/>
      <c r="B30" s="9"/>
      <c r="C30" s="9"/>
      <c r="D30" s="17"/>
      <c r="G30" s="1">
        <v>1788379</v>
      </c>
      <c r="H30" s="2" t="s">
        <v>23</v>
      </c>
      <c r="J30" s="12">
        <f>(G30/3922949)*100</f>
        <v>45.58761788644206</v>
      </c>
    </row>
    <row r="31" spans="1:10" ht="18">
      <c r="A31" s="1"/>
      <c r="B31" s="9"/>
      <c r="C31" s="9"/>
      <c r="D31" s="17"/>
      <c r="G31" s="1">
        <v>16823</v>
      </c>
      <c r="H31" s="2" t="s">
        <v>24</v>
      </c>
      <c r="J31" s="12">
        <f>(G31/3922949)*100</f>
        <v>0.42883555202986323</v>
      </c>
    </row>
    <row r="32" spans="1:10" ht="18">
      <c r="A32" s="1"/>
      <c r="B32" s="9"/>
      <c r="C32" s="9"/>
      <c r="D32" s="17"/>
      <c r="H32" s="2"/>
      <c r="J32" s="12"/>
    </row>
    <row r="33" spans="1:10" ht="18">
      <c r="A33" s="1"/>
      <c r="B33" s="22" t="s">
        <v>91</v>
      </c>
      <c r="C33" s="9"/>
      <c r="D33" s="17"/>
      <c r="H33" s="2"/>
      <c r="J33" s="12"/>
    </row>
    <row r="34" spans="1:10" ht="18">
      <c r="A34" s="1"/>
      <c r="B34" s="22"/>
      <c r="C34" s="9"/>
      <c r="D34" s="17"/>
      <c r="G34" s="30">
        <f>SUM(G35:G37)</f>
        <v>3922949</v>
      </c>
      <c r="H34" s="31" t="s">
        <v>96</v>
      </c>
      <c r="I34" s="25"/>
      <c r="J34" s="32">
        <f>SUM(J35:J37)</f>
        <v>99.99999999999999</v>
      </c>
    </row>
    <row r="35" spans="1:10" ht="25.5">
      <c r="A35" s="1">
        <v>60</v>
      </c>
      <c r="B35" s="20" t="s">
        <v>25</v>
      </c>
      <c r="C35" s="33" t="s">
        <v>103</v>
      </c>
      <c r="D35" s="17" t="s">
        <v>26</v>
      </c>
      <c r="E35" s="1">
        <v>50</v>
      </c>
      <c r="F35" s="1">
        <v>1961476</v>
      </c>
      <c r="G35" s="1">
        <v>3363505</v>
      </c>
      <c r="H35" s="2" t="s">
        <v>27</v>
      </c>
      <c r="J35" s="12">
        <f>(G35/3922949)*100</f>
        <v>85.73919773109463</v>
      </c>
    </row>
    <row r="36" spans="1:10" ht="20.25">
      <c r="A36" s="1"/>
      <c r="B36" s="20"/>
      <c r="C36" s="33"/>
      <c r="D36" s="17"/>
      <c r="G36" s="1">
        <v>0</v>
      </c>
      <c r="H36" s="29" t="s">
        <v>4</v>
      </c>
      <c r="J36" s="12">
        <f>(G36/3922949)*100</f>
        <v>0</v>
      </c>
    </row>
    <row r="37" spans="1:10" ht="18">
      <c r="A37" s="1"/>
      <c r="B37" s="9"/>
      <c r="C37" s="9"/>
      <c r="D37" s="17"/>
      <c r="G37" s="1">
        <v>559444</v>
      </c>
      <c r="H37" s="2" t="s">
        <v>28</v>
      </c>
      <c r="J37" s="12">
        <f>(G37/3922949)*100</f>
        <v>14.260802268905357</v>
      </c>
    </row>
    <row r="38" spans="1:10" ht="18">
      <c r="A38" s="1"/>
      <c r="B38" s="9"/>
      <c r="C38" s="9"/>
      <c r="D38" s="17"/>
      <c r="H38" s="2"/>
      <c r="J38" s="12"/>
    </row>
    <row r="39" spans="1:10" ht="18">
      <c r="A39" s="1"/>
      <c r="B39" s="21" t="s">
        <v>92</v>
      </c>
      <c r="C39" s="9"/>
      <c r="D39" s="17"/>
      <c r="H39" s="2"/>
      <c r="J39" s="12"/>
    </row>
    <row r="40" spans="1:10" ht="18">
      <c r="A40" s="1"/>
      <c r="B40" s="21"/>
      <c r="C40" s="9"/>
      <c r="D40" s="17"/>
      <c r="G40" s="30">
        <f>SUM(G41:G43)</f>
        <v>3864888</v>
      </c>
      <c r="H40" s="31" t="s">
        <v>96</v>
      </c>
      <c r="I40" s="25"/>
      <c r="J40" s="32">
        <f>SUM(J41:J43)</f>
        <v>100</v>
      </c>
    </row>
    <row r="41" spans="1:10" ht="25.5">
      <c r="A41" s="1">
        <v>61</v>
      </c>
      <c r="B41" s="20" t="s">
        <v>29</v>
      </c>
      <c r="C41" s="33" t="s">
        <v>102</v>
      </c>
      <c r="D41" s="17" t="s">
        <v>30</v>
      </c>
      <c r="E41" s="1">
        <v>50</v>
      </c>
      <c r="F41" s="1">
        <v>1932445</v>
      </c>
      <c r="G41" s="1">
        <v>2042254</v>
      </c>
      <c r="H41" s="2" t="s">
        <v>31</v>
      </c>
      <c r="J41" s="12">
        <f>(G41/3864888)*100</f>
        <v>52.841220754650585</v>
      </c>
    </row>
    <row r="42" spans="1:10" ht="18">
      <c r="A42" s="1"/>
      <c r="B42" s="9"/>
      <c r="C42" s="9"/>
      <c r="D42" s="17"/>
      <c r="G42" s="1">
        <v>1252090</v>
      </c>
      <c r="H42" s="2" t="s">
        <v>32</v>
      </c>
      <c r="J42" s="12">
        <f>(G42/3864888)*100</f>
        <v>32.39654033959069</v>
      </c>
    </row>
    <row r="43" spans="1:10" ht="18">
      <c r="A43" s="1"/>
      <c r="B43" s="9"/>
      <c r="C43" s="9"/>
      <c r="D43" s="17"/>
      <c r="G43" s="1">
        <v>570544</v>
      </c>
      <c r="H43" s="2" t="s">
        <v>33</v>
      </c>
      <c r="J43" s="12">
        <f>(G43/3864888)*100</f>
        <v>14.762238905758718</v>
      </c>
    </row>
    <row r="44" spans="1:10" ht="26.25">
      <c r="A44" s="1"/>
      <c r="B44" s="9"/>
      <c r="C44" s="9"/>
      <c r="D44" s="17"/>
      <c r="G44" s="1">
        <v>58061</v>
      </c>
      <c r="H44" s="8" t="s">
        <v>34</v>
      </c>
      <c r="J44" s="12"/>
    </row>
    <row r="45" spans="1:10" ht="18">
      <c r="A45" s="1"/>
      <c r="B45" s="9"/>
      <c r="C45" s="9"/>
      <c r="D45" s="17"/>
      <c r="H45" s="8"/>
      <c r="J45" s="12"/>
    </row>
    <row r="46" spans="1:10" ht="18">
      <c r="A46" s="1"/>
      <c r="B46" s="21" t="s">
        <v>92</v>
      </c>
      <c r="C46" s="9"/>
      <c r="D46" s="17"/>
      <c r="H46" s="8"/>
      <c r="J46" s="12"/>
    </row>
    <row r="47" spans="1:10" ht="18">
      <c r="A47" s="1"/>
      <c r="B47" s="21"/>
      <c r="C47" s="9"/>
      <c r="D47" s="17"/>
      <c r="G47" s="30">
        <f>SUM(G48:G50)</f>
        <v>3922949</v>
      </c>
      <c r="H47" s="39" t="s">
        <v>96</v>
      </c>
      <c r="I47" s="25"/>
      <c r="J47" s="32">
        <f>SUM(J48:J50)</f>
        <v>100</v>
      </c>
    </row>
    <row r="48" spans="1:10" ht="25.5">
      <c r="A48" s="1">
        <v>62</v>
      </c>
      <c r="B48" s="20" t="s">
        <v>35</v>
      </c>
      <c r="C48" s="33" t="s">
        <v>101</v>
      </c>
      <c r="D48" s="17" t="s">
        <v>36</v>
      </c>
      <c r="E48" s="1">
        <v>50</v>
      </c>
      <c r="F48" s="1">
        <v>1961476</v>
      </c>
      <c r="G48" s="1">
        <v>3906126</v>
      </c>
      <c r="H48" s="2" t="s">
        <v>37</v>
      </c>
      <c r="J48" s="12">
        <f>(G48/3922949)*100</f>
        <v>99.57116444797013</v>
      </c>
    </row>
    <row r="49" spans="1:10" ht="20.25">
      <c r="A49" s="1"/>
      <c r="B49" s="20"/>
      <c r="C49" s="33"/>
      <c r="D49" s="17"/>
      <c r="G49" s="1">
        <v>0</v>
      </c>
      <c r="H49" s="29" t="s">
        <v>4</v>
      </c>
      <c r="J49" s="12">
        <v>0</v>
      </c>
    </row>
    <row r="50" spans="1:10" ht="18">
      <c r="A50" s="1"/>
      <c r="B50" s="9"/>
      <c r="C50" s="9"/>
      <c r="D50" s="17"/>
      <c r="G50" s="1">
        <v>16823</v>
      </c>
      <c r="H50" s="2" t="s">
        <v>38</v>
      </c>
      <c r="J50" s="12">
        <f>(G50/3922949)*100</f>
        <v>0.42883555202986323</v>
      </c>
    </row>
    <row r="51" spans="1:10" ht="18">
      <c r="A51" s="1"/>
      <c r="B51" s="9"/>
      <c r="C51" s="9"/>
      <c r="D51" s="17"/>
      <c r="H51" s="2"/>
      <c r="J51" s="12"/>
    </row>
    <row r="52" spans="1:10" ht="18">
      <c r="A52" s="1"/>
      <c r="B52" s="21" t="s">
        <v>92</v>
      </c>
      <c r="C52" s="9"/>
      <c r="D52" s="17"/>
      <c r="H52" s="2"/>
      <c r="J52" s="12"/>
    </row>
    <row r="53" spans="1:10" ht="18">
      <c r="A53" s="1"/>
      <c r="B53" s="21"/>
      <c r="C53" s="9"/>
      <c r="D53" s="17"/>
      <c r="G53" s="30">
        <f>SUM(G54:G56)</f>
        <v>3922949</v>
      </c>
      <c r="H53" s="31" t="s">
        <v>96</v>
      </c>
      <c r="I53" s="25"/>
      <c r="J53" s="32">
        <f>SUM(J54:J56)</f>
        <v>99.99999999999999</v>
      </c>
    </row>
    <row r="54" spans="1:10" ht="25.5">
      <c r="A54" s="1">
        <v>63</v>
      </c>
      <c r="B54" s="20" t="s">
        <v>39</v>
      </c>
      <c r="C54" s="33" t="s">
        <v>100</v>
      </c>
      <c r="D54" s="17" t="s">
        <v>40</v>
      </c>
      <c r="E54" s="1">
        <v>50</v>
      </c>
      <c r="F54" s="1">
        <v>1961476</v>
      </c>
      <c r="G54" s="1">
        <v>2111415</v>
      </c>
      <c r="H54" s="2" t="s">
        <v>41</v>
      </c>
      <c r="J54" s="12">
        <f>(G54/3922949)*100</f>
        <v>53.822137376754064</v>
      </c>
    </row>
    <row r="55" spans="1:10" ht="18">
      <c r="A55" s="1"/>
      <c r="B55" s="9"/>
      <c r="C55" s="9"/>
      <c r="D55" s="17"/>
      <c r="G55" s="1">
        <v>1252090</v>
      </c>
      <c r="H55" s="2" t="s">
        <v>42</v>
      </c>
      <c r="J55" s="12">
        <f>(G55/3922949)*100</f>
        <v>31.917060354340578</v>
      </c>
    </row>
    <row r="56" spans="1:10" ht="18">
      <c r="A56" s="1"/>
      <c r="B56" s="9"/>
      <c r="C56" s="9"/>
      <c r="D56" s="17"/>
      <c r="G56" s="1">
        <v>559444</v>
      </c>
      <c r="H56" s="2" t="s">
        <v>43</v>
      </c>
      <c r="J56" s="12">
        <f>(G56/3922949)*100</f>
        <v>14.260802268905357</v>
      </c>
    </row>
    <row r="57" spans="1:10" ht="18">
      <c r="A57" s="1"/>
      <c r="B57" s="9"/>
      <c r="C57" s="9"/>
      <c r="D57" s="17"/>
      <c r="H57" s="2"/>
      <c r="J57" s="12"/>
    </row>
    <row r="58" spans="1:10" ht="18">
      <c r="A58" s="1"/>
      <c r="B58" s="9"/>
      <c r="C58" s="9"/>
      <c r="D58" s="17"/>
      <c r="H58" s="2"/>
      <c r="J58" s="12"/>
    </row>
    <row r="59" spans="1:10" ht="18">
      <c r="A59" s="1"/>
      <c r="B59" s="21" t="s">
        <v>92</v>
      </c>
      <c r="C59" s="9"/>
      <c r="D59" s="17"/>
      <c r="H59" s="2"/>
      <c r="J59" s="12"/>
    </row>
    <row r="60" spans="1:10" ht="18">
      <c r="A60" s="1"/>
      <c r="B60" s="21"/>
      <c r="C60" s="9"/>
      <c r="D60" s="17"/>
      <c r="G60" s="30">
        <f>SUM(G61:G63)</f>
        <v>3922949</v>
      </c>
      <c r="H60" s="31" t="s">
        <v>96</v>
      </c>
      <c r="I60" s="25"/>
      <c r="J60" s="32">
        <f>SUM(J61:J63)</f>
        <v>100</v>
      </c>
    </row>
    <row r="61" spans="1:10" ht="25.5">
      <c r="A61" s="1">
        <v>64</v>
      </c>
      <c r="B61" s="20" t="s">
        <v>44</v>
      </c>
      <c r="C61" s="33" t="s">
        <v>99</v>
      </c>
      <c r="D61" s="17" t="s">
        <v>45</v>
      </c>
      <c r="E61" s="1">
        <v>50</v>
      </c>
      <c r="F61" s="1">
        <v>1961476</v>
      </c>
      <c r="G61" s="1">
        <v>2111081</v>
      </c>
      <c r="H61" s="2" t="s">
        <v>46</v>
      </c>
      <c r="J61" s="12">
        <f>(G61/3922949)*100</f>
        <v>53.813623373640596</v>
      </c>
    </row>
    <row r="62" spans="1:10" ht="18">
      <c r="A62" s="1"/>
      <c r="B62" s="9"/>
      <c r="C62" s="9"/>
      <c r="D62" s="17"/>
      <c r="G62" s="1">
        <v>1258422</v>
      </c>
      <c r="H62" s="2" t="s">
        <v>47</v>
      </c>
      <c r="J62" s="12">
        <f>(G62/3922949)*100</f>
        <v>32.07846953911458</v>
      </c>
    </row>
    <row r="63" spans="1:10" ht="18">
      <c r="A63" s="1"/>
      <c r="B63" s="9"/>
      <c r="C63" s="9"/>
      <c r="D63" s="17"/>
      <c r="G63" s="1">
        <v>553446</v>
      </c>
      <c r="H63" s="2" t="s">
        <v>48</v>
      </c>
      <c r="J63" s="12">
        <f>(G63/3922949)*100</f>
        <v>14.107907087244826</v>
      </c>
    </row>
    <row r="64" spans="1:10" ht="18">
      <c r="A64" s="1"/>
      <c r="B64" s="9"/>
      <c r="C64" s="9"/>
      <c r="D64" s="17"/>
      <c r="H64" s="2"/>
      <c r="J64" s="12"/>
    </row>
    <row r="65" spans="1:10" ht="18">
      <c r="A65" s="1"/>
      <c r="B65" s="21" t="s">
        <v>92</v>
      </c>
      <c r="C65" s="9"/>
      <c r="D65" s="17"/>
      <c r="H65" s="2"/>
      <c r="J65" s="12"/>
    </row>
    <row r="66" spans="1:10" ht="18">
      <c r="A66" s="1"/>
      <c r="B66" s="21"/>
      <c r="C66" s="9"/>
      <c r="D66" s="17"/>
      <c r="G66" s="30">
        <f>SUM(G67:G69)</f>
        <v>3922949</v>
      </c>
      <c r="H66" s="31" t="s">
        <v>96</v>
      </c>
      <c r="I66" s="25"/>
      <c r="J66" s="32">
        <f>SUM(J67:J69)</f>
        <v>99.99999999999999</v>
      </c>
    </row>
    <row r="67" spans="1:10" ht="25.5">
      <c r="A67" s="1">
        <v>70</v>
      </c>
      <c r="B67" s="20" t="s">
        <v>49</v>
      </c>
      <c r="C67" s="10" t="s">
        <v>50</v>
      </c>
      <c r="D67" s="17" t="s">
        <v>51</v>
      </c>
      <c r="E67" s="1">
        <v>75</v>
      </c>
      <c r="F67" s="1">
        <v>2942213</v>
      </c>
      <c r="G67" s="1">
        <v>2098839</v>
      </c>
      <c r="H67" s="2" t="s">
        <v>52</v>
      </c>
      <c r="J67" s="12">
        <f>(G67/3922949)*100</f>
        <v>53.501562217607216</v>
      </c>
    </row>
    <row r="68" spans="1:10" ht="18">
      <c r="A68" s="1"/>
      <c r="B68" s="9"/>
      <c r="C68" s="9"/>
      <c r="D68" s="17"/>
      <c r="G68" s="1">
        <v>1817778</v>
      </c>
      <c r="H68" s="2" t="s">
        <v>53</v>
      </c>
      <c r="J68" s="12">
        <f>(G68/3922949)*100</f>
        <v>46.337028597618776</v>
      </c>
    </row>
    <row r="69" spans="1:10" ht="18">
      <c r="A69" s="1"/>
      <c r="B69" s="9"/>
      <c r="C69" s="9"/>
      <c r="D69" s="17"/>
      <c r="G69" s="1">
        <v>6332</v>
      </c>
      <c r="H69" s="2" t="s">
        <v>54</v>
      </c>
      <c r="J69" s="12">
        <f>(G69/3922949)*100</f>
        <v>0.16140918477400548</v>
      </c>
    </row>
    <row r="70" spans="1:10" ht="18">
      <c r="A70" s="1"/>
      <c r="B70" s="9"/>
      <c r="C70" s="9"/>
      <c r="D70" s="17"/>
      <c r="H70" s="2"/>
      <c r="J70" s="12"/>
    </row>
    <row r="71" spans="1:10" ht="18">
      <c r="A71" s="1"/>
      <c r="B71" s="9"/>
      <c r="C71" s="9"/>
      <c r="D71" s="17"/>
      <c r="H71" s="2"/>
      <c r="J71" s="12"/>
    </row>
    <row r="72" spans="1:10" ht="18">
      <c r="A72" s="1"/>
      <c r="B72" s="22" t="s">
        <v>91</v>
      </c>
      <c r="C72" s="9"/>
      <c r="D72" s="17"/>
      <c r="H72" s="2"/>
      <c r="J72" s="12"/>
    </row>
    <row r="73" spans="1:10" ht="18">
      <c r="A73" s="1"/>
      <c r="B73" s="22"/>
      <c r="C73" s="9"/>
      <c r="D73" s="17"/>
      <c r="G73" s="30">
        <f>SUM(G74:G75)</f>
        <v>3922949</v>
      </c>
      <c r="H73" s="31" t="s">
        <v>96</v>
      </c>
      <c r="I73" s="25"/>
      <c r="J73" s="32">
        <f>SUM(J74:J75)</f>
        <v>100</v>
      </c>
    </row>
    <row r="74" spans="1:10" ht="18">
      <c r="A74" s="1"/>
      <c r="B74" s="22"/>
      <c r="C74" s="9"/>
      <c r="D74" s="17"/>
      <c r="G74" s="1">
        <v>0</v>
      </c>
      <c r="H74" s="29" t="s">
        <v>3</v>
      </c>
      <c r="J74" s="12">
        <v>0</v>
      </c>
    </row>
    <row r="75" spans="1:10" ht="25.5">
      <c r="A75" s="1">
        <v>75</v>
      </c>
      <c r="B75" s="20" t="s">
        <v>55</v>
      </c>
      <c r="C75" s="10" t="s">
        <v>56</v>
      </c>
      <c r="D75" s="17" t="s">
        <v>57</v>
      </c>
      <c r="E75" s="1">
        <v>50</v>
      </c>
      <c r="F75" s="1">
        <v>1961476</v>
      </c>
      <c r="G75" s="1">
        <v>3922949</v>
      </c>
      <c r="H75" s="2" t="s">
        <v>58</v>
      </c>
      <c r="J75" s="12">
        <f>(G75/3922949)*100</f>
        <v>100</v>
      </c>
    </row>
    <row r="76" spans="1:10" ht="20.25">
      <c r="A76" s="1"/>
      <c r="B76" s="20"/>
      <c r="C76" s="11"/>
      <c r="D76" s="17"/>
      <c r="H76" s="2"/>
      <c r="J76" s="12"/>
    </row>
    <row r="77" spans="1:10" ht="18">
      <c r="A77" s="1"/>
      <c r="B77" s="21" t="s">
        <v>92</v>
      </c>
      <c r="C77" s="11"/>
      <c r="D77" s="17"/>
      <c r="H77" s="2"/>
      <c r="J77" s="12"/>
    </row>
    <row r="78" spans="1:10" ht="18">
      <c r="A78" s="1"/>
      <c r="B78" s="21"/>
      <c r="C78" s="11"/>
      <c r="D78" s="17"/>
      <c r="G78" s="30">
        <f>SUM(G79:G81)</f>
        <v>3922949</v>
      </c>
      <c r="H78" s="31" t="s">
        <v>96</v>
      </c>
      <c r="I78" s="25"/>
      <c r="J78" s="32">
        <f>SUM(J79:J81)</f>
        <v>100</v>
      </c>
    </row>
    <row r="79" spans="1:10" ht="39.75" customHeight="1">
      <c r="A79" s="1">
        <v>77</v>
      </c>
      <c r="B79" s="20" t="s">
        <v>59</v>
      </c>
      <c r="C79" s="10" t="s">
        <v>60</v>
      </c>
      <c r="D79" s="17" t="s">
        <v>61</v>
      </c>
      <c r="E79" s="1">
        <v>50</v>
      </c>
      <c r="F79" s="1">
        <v>1961476</v>
      </c>
      <c r="G79" s="1">
        <v>3910903</v>
      </c>
      <c r="H79" s="2" t="s">
        <v>62</v>
      </c>
      <c r="J79" s="12">
        <f>(G79/3922949)*100</f>
        <v>99.69293508531464</v>
      </c>
    </row>
    <row r="80" spans="1:10" ht="20.25">
      <c r="A80" s="1"/>
      <c r="B80" s="20"/>
      <c r="C80" s="10"/>
      <c r="D80" s="17"/>
      <c r="G80" s="1">
        <v>0</v>
      </c>
      <c r="H80" s="29" t="s">
        <v>4</v>
      </c>
      <c r="J80" s="12">
        <v>0</v>
      </c>
    </row>
    <row r="81" spans="1:10" ht="18">
      <c r="A81" s="1"/>
      <c r="B81" s="9"/>
      <c r="C81" s="9"/>
      <c r="D81" s="17"/>
      <c r="G81" s="1">
        <v>12046</v>
      </c>
      <c r="H81" s="2" t="s">
        <v>63</v>
      </c>
      <c r="J81" s="12">
        <f>(G81/3922949)*100</f>
        <v>0.3070649146853553</v>
      </c>
    </row>
    <row r="82" spans="1:10" ht="18">
      <c r="A82" s="1"/>
      <c r="B82" s="9"/>
      <c r="C82" s="9"/>
      <c r="D82" s="17"/>
      <c r="H82" s="2"/>
      <c r="J82" s="12"/>
    </row>
    <row r="83" spans="1:10" ht="18">
      <c r="A83" s="1"/>
      <c r="B83" s="21" t="s">
        <v>92</v>
      </c>
      <c r="C83" s="9"/>
      <c r="D83" s="17"/>
      <c r="H83" s="2"/>
      <c r="J83" s="12"/>
    </row>
    <row r="84" spans="1:10" ht="18">
      <c r="A84" s="1"/>
      <c r="B84" s="21"/>
      <c r="C84" s="9"/>
      <c r="D84" s="17"/>
      <c r="G84" s="30">
        <f>SUM(G85:G87)</f>
        <v>3922949</v>
      </c>
      <c r="H84" s="31" t="s">
        <v>96</v>
      </c>
      <c r="I84" s="25"/>
      <c r="J84" s="32">
        <f>SUM(J85:J87)</f>
        <v>100</v>
      </c>
    </row>
    <row r="85" spans="1:10" ht="20.25">
      <c r="A85" s="1">
        <v>80</v>
      </c>
      <c r="B85" s="20" t="s">
        <v>64</v>
      </c>
      <c r="C85" s="9" t="s">
        <v>65</v>
      </c>
      <c r="D85" s="17" t="s">
        <v>66</v>
      </c>
      <c r="E85" s="1">
        <v>75</v>
      </c>
      <c r="F85" s="1">
        <v>2942213</v>
      </c>
      <c r="G85" s="1">
        <v>3910903</v>
      </c>
      <c r="H85" s="2" t="s">
        <v>67</v>
      </c>
      <c r="J85" s="12">
        <f>(G85/3922949)*100</f>
        <v>99.69293508531464</v>
      </c>
    </row>
    <row r="86" spans="1:10" ht="20.25">
      <c r="A86" s="1"/>
      <c r="B86" s="20"/>
      <c r="C86" s="9"/>
      <c r="D86" s="17"/>
      <c r="G86" s="1">
        <v>0</v>
      </c>
      <c r="H86" s="29" t="s">
        <v>4</v>
      </c>
      <c r="J86" s="12">
        <v>0</v>
      </c>
    </row>
    <row r="87" spans="1:10" ht="18">
      <c r="A87" s="1"/>
      <c r="B87" s="9"/>
      <c r="C87" s="9"/>
      <c r="D87" s="17"/>
      <c r="G87" s="1">
        <v>12046</v>
      </c>
      <c r="H87" s="2" t="s">
        <v>68</v>
      </c>
      <c r="J87" s="12">
        <f>(G87/3922949)*100</f>
        <v>0.3070649146853553</v>
      </c>
    </row>
    <row r="88" spans="1:10" ht="18">
      <c r="A88" s="1"/>
      <c r="B88" s="9"/>
      <c r="C88" s="9"/>
      <c r="D88" s="17"/>
      <c r="H88" s="2"/>
      <c r="J88" s="12"/>
    </row>
    <row r="89" spans="1:10" ht="18">
      <c r="A89" s="1"/>
      <c r="B89" s="21" t="s">
        <v>92</v>
      </c>
      <c r="C89" s="9"/>
      <c r="D89" s="17"/>
      <c r="H89" s="2"/>
      <c r="J89" s="12"/>
    </row>
    <row r="90" spans="1:10" ht="18">
      <c r="A90" s="1"/>
      <c r="B90" s="21"/>
      <c r="C90" s="9"/>
      <c r="D90" s="17"/>
      <c r="G90" s="30">
        <f>SUM(G91:G93)</f>
        <v>3922949</v>
      </c>
      <c r="H90" s="31" t="s">
        <v>96</v>
      </c>
      <c r="I90" s="25"/>
      <c r="J90" s="32">
        <f>SUM(J91:J93)</f>
        <v>100</v>
      </c>
    </row>
    <row r="91" spans="1:10" ht="20.25">
      <c r="A91" s="1">
        <v>90</v>
      </c>
      <c r="B91" s="20" t="s">
        <v>69</v>
      </c>
      <c r="C91" s="9" t="s">
        <v>70</v>
      </c>
      <c r="D91" s="17" t="s">
        <v>71</v>
      </c>
      <c r="E91" s="1">
        <v>50</v>
      </c>
      <c r="F91" s="1">
        <v>1961476</v>
      </c>
      <c r="G91" s="1">
        <v>2111415</v>
      </c>
      <c r="H91" s="2" t="s">
        <v>72</v>
      </c>
      <c r="J91" s="12">
        <f>(G91/3922949)*100</f>
        <v>53.822137376754064</v>
      </c>
    </row>
    <row r="92" spans="1:10" ht="18">
      <c r="A92" s="1"/>
      <c r="B92" s="9"/>
      <c r="C92" s="9"/>
      <c r="D92" s="17"/>
      <c r="G92" s="1">
        <v>1788379</v>
      </c>
      <c r="H92" s="2" t="s">
        <v>73</v>
      </c>
      <c r="J92" s="12">
        <f>(G92/3922949)*100</f>
        <v>45.58761788644206</v>
      </c>
    </row>
    <row r="93" spans="1:10" ht="18">
      <c r="A93" s="1"/>
      <c r="B93" s="9"/>
      <c r="C93" s="9"/>
      <c r="D93" s="17"/>
      <c r="G93" s="1">
        <v>23155</v>
      </c>
      <c r="H93" s="2" t="s">
        <v>74</v>
      </c>
      <c r="J93" s="12">
        <f>(G93/3922949)*100</f>
        <v>0.5902447368038687</v>
      </c>
    </row>
    <row r="94" spans="1:10" ht="18">
      <c r="A94" s="1"/>
      <c r="B94" s="9"/>
      <c r="C94" s="9"/>
      <c r="D94" s="17"/>
      <c r="H94" s="2"/>
      <c r="J94" s="12"/>
    </row>
    <row r="95" spans="1:10" ht="18">
      <c r="A95" s="1"/>
      <c r="B95" s="21" t="s">
        <v>92</v>
      </c>
      <c r="C95" s="9"/>
      <c r="D95" s="17"/>
      <c r="H95" s="2"/>
      <c r="J95" s="12"/>
    </row>
    <row r="96" spans="1:10" ht="18">
      <c r="A96" s="1"/>
      <c r="B96" s="21"/>
      <c r="C96" s="9"/>
      <c r="D96" s="17"/>
      <c r="G96" s="30">
        <f>SUM(G97:G99)</f>
        <v>3922949</v>
      </c>
      <c r="H96" s="31" t="s">
        <v>96</v>
      </c>
      <c r="I96" s="25"/>
      <c r="J96" s="32">
        <f>SUM(J97:J99)</f>
        <v>100.00000000000001</v>
      </c>
    </row>
    <row r="97" spans="1:10" ht="20.25">
      <c r="A97" s="1">
        <v>100</v>
      </c>
      <c r="B97" s="20" t="s">
        <v>93</v>
      </c>
      <c r="C97" s="9" t="s">
        <v>75</v>
      </c>
      <c r="D97" s="17" t="s">
        <v>76</v>
      </c>
      <c r="E97" s="1">
        <v>75</v>
      </c>
      <c r="F97" s="1">
        <v>2942213</v>
      </c>
      <c r="G97" s="1">
        <v>3899873</v>
      </c>
      <c r="H97" s="2" t="s">
        <v>77</v>
      </c>
      <c r="J97" s="12">
        <f>(G97/3922949)*100</f>
        <v>99.41176905435172</v>
      </c>
    </row>
    <row r="98" spans="1:10" ht="20.25">
      <c r="A98" s="1"/>
      <c r="B98" s="20"/>
      <c r="C98" s="9"/>
      <c r="D98" s="17"/>
      <c r="G98" s="1">
        <v>0</v>
      </c>
      <c r="H98" s="29" t="s">
        <v>4</v>
      </c>
      <c r="J98" s="12">
        <f>(G98/3922949)*100</f>
        <v>0</v>
      </c>
    </row>
    <row r="99" spans="1:10" ht="18">
      <c r="A99" s="1"/>
      <c r="B99" s="9"/>
      <c r="C99" s="2"/>
      <c r="D99" s="17"/>
      <c r="G99" s="1">
        <v>23076</v>
      </c>
      <c r="H99" s="2" t="s">
        <v>78</v>
      </c>
      <c r="J99" s="12">
        <f>(G99/3922949)*100</f>
        <v>0.5882309456482865</v>
      </c>
    </row>
    <row r="100" spans="1:10" ht="18">
      <c r="A100" s="1"/>
      <c r="B100" s="9"/>
      <c r="C100" s="2"/>
      <c r="D100" s="17"/>
      <c r="H100" s="2"/>
      <c r="J100" s="12"/>
    </row>
    <row r="101" spans="1:10" ht="18">
      <c r="A101" s="1"/>
      <c r="B101" s="21" t="s">
        <v>92</v>
      </c>
      <c r="C101" s="2"/>
      <c r="D101" s="17"/>
      <c r="H101" s="2"/>
      <c r="J101" s="12"/>
    </row>
    <row r="102" spans="1:10" ht="18">
      <c r="A102" s="1"/>
      <c r="B102" s="21"/>
      <c r="C102" s="2"/>
      <c r="D102" s="17"/>
      <c r="G102" s="30">
        <f>SUM(G103:G105)</f>
        <v>3922949</v>
      </c>
      <c r="H102" s="31" t="s">
        <v>96</v>
      </c>
      <c r="I102" s="25"/>
      <c r="J102" s="32">
        <f>SUM(J103:J105)</f>
        <v>100</v>
      </c>
    </row>
    <row r="103" spans="1:10" ht="25.5">
      <c r="A103" s="1">
        <v>110</v>
      </c>
      <c r="B103" s="20" t="s">
        <v>94</v>
      </c>
      <c r="C103" s="33" t="s">
        <v>104</v>
      </c>
      <c r="D103" s="45" t="s">
        <v>79</v>
      </c>
      <c r="E103" s="46">
        <v>50</v>
      </c>
      <c r="F103" s="46">
        <v>1961476</v>
      </c>
      <c r="G103" s="1">
        <v>2093728</v>
      </c>
      <c r="H103" s="2" t="s">
        <v>80</v>
      </c>
      <c r="J103" s="12">
        <f>(G103/3922949)*100</f>
        <v>53.371277577149236</v>
      </c>
    </row>
    <row r="104" spans="1:10" ht="15.75">
      <c r="A104" s="1"/>
      <c r="B104" s="9"/>
      <c r="C104" s="2"/>
      <c r="D104" s="45"/>
      <c r="E104" s="46"/>
      <c r="F104" s="46"/>
      <c r="G104" s="1">
        <v>1788379</v>
      </c>
      <c r="H104" s="2" t="s">
        <v>81</v>
      </c>
      <c r="J104" s="12">
        <f>(G104/K6)*100</f>
        <v>45.58761788644206</v>
      </c>
    </row>
    <row r="105" spans="1:10" ht="15.75">
      <c r="A105" s="1"/>
      <c r="B105" s="9"/>
      <c r="C105" s="2"/>
      <c r="D105" s="45"/>
      <c r="E105" s="46"/>
      <c r="F105" s="46"/>
      <c r="G105" s="1">
        <v>40842</v>
      </c>
      <c r="H105" s="2" t="s">
        <v>82</v>
      </c>
      <c r="J105" s="12">
        <f>(G105/K6)*100</f>
        <v>1.0411045364087068</v>
      </c>
    </row>
    <row r="106" spans="1:10" ht="18">
      <c r="A106" s="1"/>
      <c r="B106" s="9"/>
      <c r="C106" s="2"/>
      <c r="D106" s="17"/>
      <c r="E106" s="14"/>
      <c r="F106" s="14"/>
      <c r="H106" s="2"/>
      <c r="J106" s="12"/>
    </row>
    <row r="107" spans="1:10" ht="18">
      <c r="A107" s="1"/>
      <c r="B107" s="21" t="s">
        <v>92</v>
      </c>
      <c r="C107" s="2"/>
      <c r="D107" s="17"/>
      <c r="E107" s="14"/>
      <c r="F107" s="14"/>
      <c r="H107" s="2"/>
      <c r="J107" s="12"/>
    </row>
    <row r="108" spans="1:10" ht="18">
      <c r="A108" s="1"/>
      <c r="B108" s="21"/>
      <c r="C108" s="2"/>
      <c r="D108" s="17"/>
      <c r="E108" s="14"/>
      <c r="F108" s="14"/>
      <c r="G108" s="30">
        <f>SUM(G109:G111)</f>
        <v>3922949</v>
      </c>
      <c r="H108" s="31" t="s">
        <v>96</v>
      </c>
      <c r="I108" s="25"/>
      <c r="J108" s="32">
        <f>SUM(J109:J111)</f>
        <v>100.00000000000001</v>
      </c>
    </row>
    <row r="109" spans="2:10" ht="26.25">
      <c r="B109" s="20" t="s">
        <v>95</v>
      </c>
      <c r="C109" s="41" t="s">
        <v>109</v>
      </c>
      <c r="D109" s="18" t="s">
        <v>2</v>
      </c>
      <c r="E109" s="1">
        <v>50</v>
      </c>
      <c r="F109" s="1">
        <v>1961476</v>
      </c>
      <c r="G109" s="16">
        <v>1805741</v>
      </c>
      <c r="H109" s="2" t="s">
        <v>3</v>
      </c>
      <c r="J109" s="12">
        <f>(G109/3922949)*100</f>
        <v>46.030193102179</v>
      </c>
    </row>
    <row r="110" spans="2:10" ht="18">
      <c r="B110" s="11"/>
      <c r="C110" s="13"/>
      <c r="D110" s="18"/>
      <c r="G110" s="16">
        <v>2093728</v>
      </c>
      <c r="H110" s="2" t="s">
        <v>4</v>
      </c>
      <c r="J110" s="12">
        <f>(G110/3922949)*100</f>
        <v>53.371277577149236</v>
      </c>
    </row>
    <row r="111" spans="2:10" ht="18">
      <c r="B111" s="11"/>
      <c r="C111" s="13"/>
      <c r="D111" s="18"/>
      <c r="G111" s="16">
        <v>23480</v>
      </c>
      <c r="H111" s="2" t="s">
        <v>9</v>
      </c>
      <c r="J111" s="12">
        <f>(G111/3922949)*100</f>
        <v>0.5985293206717701</v>
      </c>
    </row>
    <row r="112" spans="2:10" ht="18">
      <c r="B112" s="21"/>
      <c r="C112" s="13"/>
      <c r="D112" s="18"/>
      <c r="G112" s="16"/>
      <c r="H112" s="2"/>
      <c r="J112" s="12"/>
    </row>
    <row r="113" spans="2:10" ht="18">
      <c r="B113" s="21"/>
      <c r="C113" s="13"/>
      <c r="D113" s="18"/>
      <c r="G113" s="16"/>
      <c r="H113" s="2"/>
      <c r="J113" s="12"/>
    </row>
    <row r="114" spans="2:10" ht="18">
      <c r="B114" s="21"/>
      <c r="C114" s="13"/>
      <c r="D114" s="18"/>
      <c r="G114" s="40">
        <f>SUM(G115:G117)</f>
        <v>3922949</v>
      </c>
      <c r="H114" s="31" t="s">
        <v>96</v>
      </c>
      <c r="I114" s="25"/>
      <c r="J114" s="32">
        <f>SUM(J115:J117)</f>
        <v>100</v>
      </c>
    </row>
    <row r="115" spans="2:10" ht="26.25">
      <c r="B115" s="15"/>
      <c r="C115" s="41" t="s">
        <v>108</v>
      </c>
      <c r="D115" s="18" t="s">
        <v>7</v>
      </c>
      <c r="E115" s="1">
        <v>50</v>
      </c>
      <c r="F115" s="1">
        <v>1961476</v>
      </c>
      <c r="G115" s="16">
        <v>2093728</v>
      </c>
      <c r="H115" s="2" t="s">
        <v>3</v>
      </c>
      <c r="J115" s="12">
        <f>(G115/3922949)*100</f>
        <v>53.371277577149236</v>
      </c>
    </row>
    <row r="116" spans="4:10" ht="15.75">
      <c r="D116" s="19"/>
      <c r="G116" s="16">
        <v>1263190</v>
      </c>
      <c r="H116" s="2" t="s">
        <v>4</v>
      </c>
      <c r="J116" s="12">
        <f>(G116/3922949)*100</f>
        <v>32.20001075721351</v>
      </c>
    </row>
    <row r="117" spans="4:10" ht="15.75">
      <c r="D117" s="19"/>
      <c r="G117" s="16">
        <v>566031</v>
      </c>
      <c r="H117" s="2" t="s">
        <v>9</v>
      </c>
      <c r="J117" s="12">
        <f>(G117/3922949)*100</f>
        <v>14.428711665637254</v>
      </c>
    </row>
    <row r="121" ht="12.75">
      <c r="H121" s="44" t="s">
        <v>106</v>
      </c>
    </row>
    <row r="122" ht="12.75">
      <c r="H122" s="38" t="s">
        <v>107</v>
      </c>
    </row>
  </sheetData>
  <sheetProtection/>
  <mergeCells count="3">
    <mergeCell ref="D103:D105"/>
    <mergeCell ref="E103:E105"/>
    <mergeCell ref="F103:F10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Zvonimir Svetec</cp:lastModifiedBy>
  <dcterms:modified xsi:type="dcterms:W3CDTF">2023-12-20T10:02:48Z</dcterms:modified>
  <cp:category/>
  <cp:version/>
  <cp:contentType/>
  <cp:contentStatus/>
</cp:coreProperties>
</file>